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HE SUN\Desktop\"/>
    </mc:Choice>
  </mc:AlternateContent>
  <bookViews>
    <workbookView xWindow="0" yWindow="0" windowWidth="20490" windowHeight="7755" tabRatio="614"/>
  </bookViews>
  <sheets>
    <sheet name="Mau A1" sheetId="16" r:id="rId1"/>
  </sheets>
  <calcPr calcId="152511"/>
</workbook>
</file>

<file path=xl/calcChain.xml><?xml version="1.0" encoding="utf-8"?>
<calcChain xmlns="http://schemas.openxmlformats.org/spreadsheetml/2006/main">
  <c r="K23" i="16" l="1"/>
  <c r="M23" i="16" s="1"/>
  <c r="J15" i="16"/>
  <c r="M15" i="16" s="1"/>
  <c r="J16" i="16"/>
  <c r="M16" i="16" s="1"/>
  <c r="J17" i="16"/>
  <c r="M17" i="16" s="1"/>
  <c r="J18" i="16"/>
  <c r="M18" i="16" s="1"/>
  <c r="J19" i="16"/>
  <c r="M19" i="16" s="1"/>
  <c r="J20" i="16"/>
  <c r="M20" i="16" s="1"/>
  <c r="J22" i="16"/>
  <c r="M22" i="16" s="1"/>
  <c r="J14" i="16"/>
  <c r="M14" i="16" s="1"/>
  <c r="L24" i="16"/>
  <c r="I24" i="16"/>
  <c r="K24" i="16"/>
  <c r="J24" i="16" l="1"/>
  <c r="M24" i="16"/>
</calcChain>
</file>

<file path=xl/sharedStrings.xml><?xml version="1.0" encoding="utf-8"?>
<sst xmlns="http://schemas.openxmlformats.org/spreadsheetml/2006/main" count="98" uniqueCount="91">
  <si>
    <t>LT</t>
  </si>
  <si>
    <t>TH</t>
  </si>
  <si>
    <t>Trần Đình Khải</t>
  </si>
  <si>
    <t>Khoa :</t>
  </si>
  <si>
    <t>(Đơn vị tính: tiết)</t>
  </si>
  <si>
    <t>TT</t>
  </si>
  <si>
    <t>Lớp dạy</t>
  </si>
  <si>
    <t xml:space="preserve">Ghi </t>
  </si>
  <si>
    <t>Đến</t>
  </si>
  <si>
    <t xml:space="preserve">Từ </t>
  </si>
  <si>
    <t>Số tuần thực dạy</t>
  </si>
  <si>
    <t>hệ số</t>
  </si>
  <si>
    <t>01</t>
  </si>
  <si>
    <t>02</t>
  </si>
  <si>
    <t>03</t>
  </si>
  <si>
    <t>04</t>
  </si>
  <si>
    <t>05</t>
  </si>
  <si>
    <t>TỔNG CỘNG (theo tiết)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</si>
  <si>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</si>
  <si>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</si>
  <si>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</si>
  <si>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</si>
  <si>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</si>
  <si>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</si>
  <si>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</si>
  <si>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</si>
  <si>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</si>
  <si>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</si>
  <si>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</si>
  <si>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</si>
  <si>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</si>
  <si>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Họ và tên giáo viên:</t>
  </si>
  <si>
    <t>Môn Dạy</t>
  </si>
  <si>
    <t>Chưa nhân</t>
  </si>
  <si>
    <t>Đã nhân</t>
  </si>
  <si>
    <t>Kiêm Nhiệm</t>
  </si>
  <si>
    <t>Chú</t>
  </si>
  <si>
    <t>-</t>
  </si>
  <si>
    <t>Năm học:</t>
  </si>
  <si>
    <t>TRƯỞNG TỔ</t>
  </si>
  <si>
    <t>GIÁO VIÊN</t>
  </si>
  <si>
    <t>Độc lập - Tự do - Hạnh phúc</t>
  </si>
  <si>
    <t>CỘNG HÒA XÃ HỘI CHỦ NGHĨA VIỆT NAM</t>
  </si>
  <si>
    <t>Tổ:</t>
  </si>
  <si>
    <t>CÁCH TÍNH:</t>
  </si>
  <si>
    <t>Ngày…</t>
  </si>
  <si>
    <t>Tháng…</t>
  </si>
  <si>
    <t>Năm….</t>
  </si>
  <si>
    <t>06</t>
  </si>
  <si>
    <t>ỦY BAN NHÂN DÂN TP.HCM</t>
  </si>
  <si>
    <t xml:space="preserve">TRONG HỌC KỲ: </t>
  </si>
  <si>
    <t>Tổng thực hiện</t>
  </si>
  <si>
    <t>TRƯỞNG KHOA</t>
  </si>
  <si>
    <t>BẢNG KÊ KHỐI LƯỢNG CÔNG TÁC GIẢNG DẠY CỦA GIÁO VIÊN - GIẢNG VIÊN</t>
  </si>
  <si>
    <t>Khối luợng công tác cộng thêm</t>
  </si>
  <si>
    <t>07</t>
  </si>
  <si>
    <t>08</t>
  </si>
  <si>
    <t>09</t>
  </si>
  <si>
    <t>Tổng hệ số</t>
  </si>
  <si>
    <t>2015 - 2016</t>
  </si>
  <si>
    <t>Công nghệ cơ khí</t>
  </si>
  <si>
    <t>Cột (8):</t>
  </si>
  <si>
    <t>Nhập đúng số tiết thực dạy</t>
  </si>
  <si>
    <t>Cột (11):</t>
  </si>
  <si>
    <t>Khối lượng công tác cộng thêm (nếu có) theo điều 16 Quy định 1863.</t>
  </si>
  <si>
    <t>Cột (6), (7):</t>
  </si>
  <si>
    <t>TRƯỜNG CĐ KỸ THUẬT LÝ TỰ TRỌNG</t>
  </si>
  <si>
    <t>Công nghệ chế tạo</t>
  </si>
  <si>
    <t>Ngày …... tháng ….. năm 2016</t>
  </si>
  <si>
    <t>Nhập tổng hệ số = 1+ (Hệ số thứ nhất - 1 + Hệ số thứ hai - 1 + … -1), không tính hệ số quy đổi thực hành sang tiết chuẩn</t>
  </si>
  <si>
    <t>CVHT</t>
  </si>
  <si>
    <t>II</t>
  </si>
  <si>
    <t>Số tiết thực hiện</t>
  </si>
  <si>
    <t>10</t>
  </si>
  <si>
    <t>Tiết thực giảng dạy</t>
  </si>
  <si>
    <t>16/03/2016</t>
  </si>
  <si>
    <t>18/05/2016</t>
  </si>
  <si>
    <t>KTAT VÀ MTCN</t>
  </si>
  <si>
    <t>15TCN-CKL</t>
  </si>
  <si>
    <t>17/03/2016</t>
  </si>
  <si>
    <t>14/04/2016</t>
  </si>
  <si>
    <t>TT HÀN</t>
  </si>
  <si>
    <t>15TCN-Ô 2</t>
  </si>
  <si>
    <t>15/03/2016</t>
  </si>
  <si>
    <t>15CĐ-CTM1</t>
  </si>
  <si>
    <t>25/05/2016</t>
  </si>
  <si>
    <t>KTĐ-ĐT VÀ TBĐTMCN</t>
  </si>
  <si>
    <t>14CĐ-CK3</t>
  </si>
  <si>
    <t>23/06/2016</t>
  </si>
  <si>
    <t>15CĐ-CTM2</t>
  </si>
  <si>
    <t>NGUYỄN NGỌC QUỲNH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</si>
</sst>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/yy;@"/>
    <numFmt numFmtId="165" formatCode="General\%"/>
    <numFmt numFmtId="166" formatCode="m/dd/yyyy"/>
    <numFmt numFmtId="167" formatCode="mm/dd/yyyy"/>
  </numFmts>
  <fonts count="12" x14ac:knownFonts="1">
    <font>
      <sz val="10"/>
      <name val="Arial"/>
    </font>
    <font>
      <sz val="8"/>
      <name val="Arial"/>
      <family val="2"/>
    </font>
    <font>
      <sz val="12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8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4" fillId="0" borderId="0" xfId="0" applyFont="1"/>
    <xf numFmtId="0" fontId="2" fillId="0" borderId="1" xfId="0" applyFont="1" applyBorder="1"/>
    <xf numFmtId="0" fontId="5" fillId="0" borderId="0" xfId="0" applyFont="1"/>
    <xf numFmtId="0" fontId="2" fillId="0" borderId="2" xfId="0" applyFont="1" applyBorder="1"/>
    <xf numFmtId="49" fontId="2" fillId="0" borderId="1" xfId="0" applyNumberFormat="1" applyFont="1" applyBorder="1" applyAlignment="1">
      <alignment horizontal="center"/>
    </xf>
    <xf numFmtId="4" fontId="2" fillId="0" borderId="1" xfId="0" applyNumberFormat="1" applyFont="1" applyBorder="1"/>
    <xf numFmtId="0" fontId="4" fillId="0" borderId="0" xfId="0" applyFont="1" applyAlignment="1">
      <alignment horizontal="center"/>
    </xf>
    <xf numFmtId="0" fontId="6" fillId="0" borderId="0" xfId="0" applyFont="1"/>
    <xf numFmtId="49" fontId="3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left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/>
    </xf>
    <xf numFmtId="49" fontId="9" fillId="0" borderId="0" xfId="0" applyNumberFormat="1" applyFont="1"/>
    <xf numFmtId="0" fontId="8" fillId="0" borderId="0" xfId="0" applyFont="1"/>
    <xf numFmtId="0" fontId="2" fillId="0" borderId="6" xfId="0" applyFont="1" applyBorder="1" applyAlignment="1"/>
    <xf numFmtId="0" fontId="2" fillId="0" borderId="7" xfId="0" applyFont="1" applyBorder="1" applyAlignment="1"/>
    <xf numFmtId="0" fontId="2" fillId="0" borderId="8" xfId="0" applyFont="1" applyBorder="1" applyAlignment="1"/>
    <xf numFmtId="0" fontId="7" fillId="0" borderId="0" xfId="0" applyFont="1"/>
    <xf numFmtId="49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/>
    </xf>
    <xf numFmtId="4" fontId="5" fillId="0" borderId="1" xfId="0" applyNumberFormat="1" applyFont="1" applyBorder="1"/>
    <xf numFmtId="0" fontId="5" fillId="0" borderId="1" xfId="0" applyFont="1" applyBorder="1"/>
    <xf numFmtId="0" fontId="10" fillId="0" borderId="0" xfId="0" applyFont="1"/>
    <xf numFmtId="0" fontId="11" fillId="0" borderId="0" xfId="0" applyFont="1" applyAlignment="1">
      <alignment horizontal="center"/>
    </xf>
    <xf numFmtId="0" fontId="3" fillId="0" borderId="9" xfId="0" applyFont="1" applyBorder="1" applyAlignment="1"/>
    <xf numFmtId="0" fontId="2" fillId="0" borderId="0" xfId="0" applyFont="1" applyAlignment="1">
      <alignment horizontal="right"/>
    </xf>
    <xf numFmtId="0" fontId="2" fillId="0" borderId="2" xfId="0" applyFont="1" applyBorder="1" applyAlignment="1"/>
    <xf numFmtId="0" fontId="2" fillId="0" borderId="4" xfId="0" applyFont="1" applyBorder="1" applyAlignment="1"/>
    <xf numFmtId="0" fontId="2" fillId="0" borderId="3" xfId="0" applyFont="1" applyBorder="1" applyAlignment="1"/>
    <xf numFmtId="49" fontId="5" fillId="0" borderId="10" xfId="0" applyNumberFormat="1" applyFont="1" applyBorder="1" applyAlignment="1"/>
    <xf numFmtId="49" fontId="2" fillId="0" borderId="0" xfId="0" applyNumberFormat="1" applyFont="1"/>
    <xf numFmtId="2" fontId="2" fillId="0" borderId="2" xfId="0" applyNumberFormat="1" applyFont="1" applyBorder="1"/>
    <xf numFmtId="0" fontId="9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2" fillId="0" borderId="0" xfId="0" applyFont="1" applyAlignment="1" applyProtection="1">
      <alignment wrapText="1"/>
      <protection locked="0"/>
    </xf>
    <xf numFmtId="0" fontId="2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2" fontId="2" fillId="0" borderId="0" xfId="0" applyNumberFormat="1" applyFont="1" applyBorder="1"/>
    <xf numFmtId="0" fontId="2" fillId="0" borderId="2" xfId="0" applyFont="1" applyBorder="1" applyAlignment="1">
      <alignment horizontal="center" vertical="center"/>
    </xf>
    <xf numFmtId="0" fontId="3" fillId="0" borderId="4" xfId="0" applyFont="1" applyBorder="1"/>
    <xf numFmtId="0" fontId="3" fillId="0" borderId="3" xfId="0" applyFont="1" applyBorder="1"/>
    <xf numFmtId="49" fontId="5" fillId="0" borderId="11" xfId="0" applyNumberFormat="1" applyFont="1" applyBorder="1" applyAlignment="1">
      <alignment horizontal="center"/>
    </xf>
    <xf numFmtId="49" fontId="5" fillId="0" borderId="12" xfId="0" applyNumberFormat="1" applyFont="1" applyBorder="1" applyAlignment="1">
      <alignment horizontal="center"/>
    </xf>
    <xf numFmtId="49" fontId="5" fillId="0" borderId="10" xfId="0" applyNumberFormat="1" applyFont="1" applyBorder="1" applyAlignment="1">
      <alignment horizont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>
      <alignment horizontal="center"/>
    </xf>
    <xf numFmtId="165" fontId="2" fillId="0" borderId="11" xfId="0" applyNumberFormat="1" applyFont="1" applyBorder="1" applyAlignment="1">
      <alignment horizontal="center"/>
    </xf>
    <xf numFmtId="165" fontId="2" fillId="0" borderId="10" xfId="0" applyNumberFormat="1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6" fontId="2" fillId="0" borderId="1" xfId="0" applyNumberFormat="1" applyFont="1" applyBorder="1" applyAlignment="1">
      <alignment horizontal="center"/>
    </xf>
    <xf numFmtId="167" fontId="2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5145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5146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tabSelected="1" topLeftCell="A4" zoomScale="91" zoomScaleNormal="91" workbookViewId="0">
      <selection activeCell="M37" sqref="M37"/>
    </sheetView>
  </sheetViews>
  <sheetFormatPr defaultRowHeight="12.75" x14ac:dyDescent="0.2"/>
  <cols>
    <col min="1" max="1" width="5.42578125" style="3" customWidth="1"/>
    <col min="2" max="3" width="11.7109375" style="3" customWidth="1"/>
    <col min="4" max="4" width="5.7109375" style="3" customWidth="1"/>
    <col min="5" max="5" width="24.42578125" style="3" customWidth="1"/>
    <col min="6" max="6" width="13.42578125" style="3" customWidth="1"/>
    <col min="7" max="8" width="6" style="3" customWidth="1"/>
    <col min="9" max="9" width="10.42578125" style="3" customWidth="1"/>
    <col min="10" max="10" width="8.85546875" style="3" customWidth="1"/>
    <col min="11" max="11" width="7.7109375" style="3" customWidth="1"/>
    <col min="12" max="12" width="11.5703125" style="3" customWidth="1"/>
    <col min="13" max="13" width="10.42578125" style="3" customWidth="1"/>
    <col min="14" max="14" width="13.140625" style="3" customWidth="1"/>
    <col min="15" max="16384" width="9.140625" style="3"/>
  </cols>
  <sheetData>
    <row r="1" spans="1:14" s="45" customFormat="1" ht="24.75" customHeight="1" x14ac:dyDescent="0.25">
      <c r="B1" s="46"/>
      <c r="C1" s="47" t="s">
        <v>49</v>
      </c>
      <c r="D1" s="46"/>
      <c r="J1" s="66" t="s">
        <v>42</v>
      </c>
      <c r="K1" s="66"/>
      <c r="L1" s="66"/>
      <c r="M1" s="66"/>
      <c r="N1" s="66"/>
    </row>
    <row r="2" spans="1:14" s="45" customFormat="1" ht="16.5" customHeight="1" x14ac:dyDescent="0.25">
      <c r="B2" s="46"/>
      <c r="C2" s="48" t="s">
        <v>66</v>
      </c>
      <c r="D2" s="46"/>
      <c r="J2" s="66" t="s">
        <v>41</v>
      </c>
      <c r="K2" s="66"/>
      <c r="L2" s="66"/>
      <c r="M2" s="66"/>
      <c r="N2" s="66"/>
    </row>
    <row r="3" spans="1:14" s="45" customFormat="1" ht="4.5" customHeight="1" x14ac:dyDescent="0.25">
      <c r="B3" s="46"/>
      <c r="D3" s="46"/>
    </row>
    <row r="4" spans="1:14" ht="11.25" customHeight="1" x14ac:dyDescent="0.2">
      <c r="B4" s="17"/>
      <c r="L4" s="16"/>
    </row>
    <row r="5" spans="1:14" ht="22.5" x14ac:dyDescent="0.3">
      <c r="G5" s="35" t="s">
        <v>53</v>
      </c>
    </row>
    <row r="6" spans="1:14" s="15" customFormat="1" ht="15.75" x14ac:dyDescent="0.25">
      <c r="E6" s="19" t="s">
        <v>50</v>
      </c>
      <c r="F6" s="14" t="s">
        <v>71</v>
      </c>
      <c r="G6" s="14" t="s">
        <v>37</v>
      </c>
      <c r="H6" s="67" t="s">
        <v>38</v>
      </c>
      <c r="I6" s="67"/>
      <c r="J6" s="8" t="s">
        <v>59</v>
      </c>
    </row>
    <row r="7" spans="1:14" s="8" customFormat="1" ht="15.75" x14ac:dyDescent="0.25">
      <c r="C7" s="19" t="s">
        <v>31</v>
      </c>
      <c r="D7" s="8" t="s">
        <v>90</v>
      </c>
      <c r="F7" s="19" t="s">
        <v>43</v>
      </c>
      <c r="G7" s="8" t="s">
        <v>67</v>
      </c>
      <c r="K7" s="19" t="s">
        <v>3</v>
      </c>
      <c r="L7" s="8" t="s">
        <v>60</v>
      </c>
    </row>
    <row r="8" spans="1:14" s="2" customFormat="1" ht="12.75" customHeight="1" x14ac:dyDescent="0.25">
      <c r="L8" s="36" t="s">
        <v>4</v>
      </c>
    </row>
    <row r="9" spans="1:14" s="2" customFormat="1" ht="17.25" customHeight="1" x14ac:dyDescent="0.25">
      <c r="A9" s="58" t="s">
        <v>5</v>
      </c>
      <c r="B9" s="38" t="s">
        <v>9</v>
      </c>
      <c r="C9" s="26" t="s">
        <v>8</v>
      </c>
      <c r="D9" s="61" t="s">
        <v>10</v>
      </c>
      <c r="E9" s="50" t="s">
        <v>32</v>
      </c>
      <c r="F9" s="50" t="s">
        <v>6</v>
      </c>
      <c r="G9" s="77" t="s">
        <v>58</v>
      </c>
      <c r="H9" s="77"/>
      <c r="I9" s="70" t="s">
        <v>72</v>
      </c>
      <c r="J9" s="71"/>
      <c r="K9" s="72"/>
      <c r="L9" s="72"/>
      <c r="M9" s="72"/>
      <c r="N9" s="11"/>
    </row>
    <row r="10" spans="1:14" s="2" customFormat="1" ht="17.25" customHeight="1" x14ac:dyDescent="0.25">
      <c r="A10" s="59"/>
      <c r="B10" s="39" t="s">
        <v>45</v>
      </c>
      <c r="C10" s="27" t="s">
        <v>45</v>
      </c>
      <c r="D10" s="62"/>
      <c r="E10" s="64"/>
      <c r="F10" s="51"/>
      <c r="G10" s="77"/>
      <c r="H10" s="77"/>
      <c r="I10" s="73" t="s">
        <v>74</v>
      </c>
      <c r="J10" s="72"/>
      <c r="K10" s="74" t="s">
        <v>35</v>
      </c>
      <c r="L10" s="74" t="s">
        <v>54</v>
      </c>
      <c r="M10" s="74" t="s">
        <v>51</v>
      </c>
      <c r="N10" s="7" t="s">
        <v>7</v>
      </c>
    </row>
    <row r="11" spans="1:14" s="2" customFormat="1" ht="17.25" customHeight="1" x14ac:dyDescent="0.25">
      <c r="A11" s="59"/>
      <c r="B11" s="39" t="s">
        <v>46</v>
      </c>
      <c r="C11" s="27" t="s">
        <v>46</v>
      </c>
      <c r="D11" s="62"/>
      <c r="E11" s="64"/>
      <c r="F11" s="51"/>
      <c r="G11" s="77" t="s">
        <v>0</v>
      </c>
      <c r="H11" s="77" t="s">
        <v>1</v>
      </c>
      <c r="I11" s="5" t="s">
        <v>33</v>
      </c>
      <c r="J11" s="5" t="s">
        <v>34</v>
      </c>
      <c r="K11" s="75"/>
      <c r="L11" s="75"/>
      <c r="M11" s="75"/>
      <c r="N11" s="7" t="s">
        <v>36</v>
      </c>
    </row>
    <row r="12" spans="1:14" s="2" customFormat="1" ht="17.25" customHeight="1" x14ac:dyDescent="0.25">
      <c r="A12" s="60"/>
      <c r="B12" s="40" t="s">
        <v>47</v>
      </c>
      <c r="C12" s="28" t="s">
        <v>47</v>
      </c>
      <c r="D12" s="63"/>
      <c r="E12" s="65"/>
      <c r="F12" s="52"/>
      <c r="G12" s="77"/>
      <c r="H12" s="77"/>
      <c r="I12" s="6" t="s">
        <v>11</v>
      </c>
      <c r="J12" s="6" t="s">
        <v>11</v>
      </c>
      <c r="K12" s="76"/>
      <c r="L12" s="76"/>
      <c r="M12" s="76"/>
      <c r="N12" s="6"/>
    </row>
    <row r="13" spans="1:14" s="2" customFormat="1" ht="15.75" x14ac:dyDescent="0.25">
      <c r="A13" s="21" t="s">
        <v>18</v>
      </c>
      <c r="B13" s="56" t="s">
        <v>19</v>
      </c>
      <c r="C13" s="57"/>
      <c r="D13" s="30" t="s">
        <v>20</v>
      </c>
      <c r="E13" s="20" t="s">
        <v>21</v>
      </c>
      <c r="F13" s="21" t="s">
        <v>22</v>
      </c>
      <c r="G13" s="21" t="s">
        <v>23</v>
      </c>
      <c r="H13" s="22" t="s">
        <v>24</v>
      </c>
      <c r="I13" s="23" t="s">
        <v>25</v>
      </c>
      <c r="J13" s="23" t="s">
        <v>26</v>
      </c>
      <c r="K13" s="20" t="s">
        <v>27</v>
      </c>
      <c r="L13" s="23" t="s">
        <v>28</v>
      </c>
      <c r="M13" s="23" t="s">
        <v>29</v>
      </c>
      <c r="N13" s="23" t="s">
        <v>30</v>
      </c>
    </row>
    <row r="14" spans="1:14" s="2" customFormat="1" ht="15.75" x14ac:dyDescent="0.25">
      <c r="A14" s="12" t="s">
        <v>12</v>
      </c>
      <c r="B14" s="31" t="s">
        <v>75</v>
      </c>
      <c r="C14" s="31" t="s">
        <v>76</v>
      </c>
      <c r="D14" s="1">
        <v>10</v>
      </c>
      <c r="E14" s="9" t="s">
        <v>77</v>
      </c>
      <c r="F14" s="9" t="s">
        <v>78</v>
      </c>
      <c r="G14" s="9">
        <v>1</v>
      </c>
      <c r="H14" s="1"/>
      <c r="I14" s="13">
        <v>30</v>
      </c>
      <c r="J14" s="13">
        <f>ROUND(IF(G14&gt;0,G14*I14,"0")+IF(H14&gt;0,(I14/1.5)*H14,"0"),1)</f>
        <v>30</v>
      </c>
      <c r="K14" s="9"/>
      <c r="L14" s="9"/>
      <c r="M14" s="13">
        <f>ROUND(J14+K14+L14,1)</f>
        <v>30</v>
      </c>
      <c r="N14" s="9"/>
    </row>
    <row r="15" spans="1:14" s="2" customFormat="1" ht="15.75" x14ac:dyDescent="0.25">
      <c r="A15" s="12" t="s">
        <v>13</v>
      </c>
      <c r="B15" s="31" t="s">
        <v>79</v>
      </c>
      <c r="C15" s="31" t="s">
        <v>80</v>
      </c>
      <c r="D15" s="1">
        <v>5</v>
      </c>
      <c r="E15" s="9" t="s">
        <v>81</v>
      </c>
      <c r="F15" s="9" t="s">
        <v>82</v>
      </c>
      <c r="G15" s="9"/>
      <c r="H15" s="1">
        <v>1</v>
      </c>
      <c r="I15" s="13">
        <v>30</v>
      </c>
      <c r="J15" s="13">
        <f t="shared" ref="J15:J22" si="0">ROUND(IF(G15&gt;0,G15*I15,"0")+IF(H15&gt;0,(I15/1.5)*H15,"0"),1)</f>
        <v>20</v>
      </c>
      <c r="K15" s="9"/>
      <c r="L15" s="9"/>
      <c r="M15" s="13">
        <f t="shared" ref="M15:M23" si="1">ROUND(J15+K15+L15,1)</f>
        <v>20</v>
      </c>
      <c r="N15" s="9"/>
    </row>
    <row r="16" spans="1:14" s="2" customFormat="1" ht="15.75" x14ac:dyDescent="0.25">
      <c r="A16" s="12" t="s">
        <v>14</v>
      </c>
      <c r="B16" s="31" t="s">
        <v>83</v>
      </c>
      <c r="C16" s="78">
        <v>42708</v>
      </c>
      <c r="D16" s="1">
        <v>5</v>
      </c>
      <c r="E16" s="9" t="s">
        <v>81</v>
      </c>
      <c r="F16" s="9" t="s">
        <v>84</v>
      </c>
      <c r="G16" s="9"/>
      <c r="H16" s="1">
        <v>1</v>
      </c>
      <c r="I16" s="13">
        <v>30</v>
      </c>
      <c r="J16" s="13">
        <f t="shared" si="0"/>
        <v>20</v>
      </c>
      <c r="K16" s="9"/>
      <c r="L16" s="9"/>
      <c r="M16" s="13">
        <f t="shared" si="1"/>
        <v>20</v>
      </c>
      <c r="N16" s="9"/>
    </row>
    <row r="17" spans="1:14" s="2" customFormat="1" ht="15.75" x14ac:dyDescent="0.25">
      <c r="A17" s="12" t="s">
        <v>15</v>
      </c>
      <c r="B17" s="79">
        <v>42465</v>
      </c>
      <c r="C17" s="78" t="s">
        <v>85</v>
      </c>
      <c r="D17" s="1">
        <v>4</v>
      </c>
      <c r="E17" s="9" t="s">
        <v>86</v>
      </c>
      <c r="F17" s="9" t="s">
        <v>87</v>
      </c>
      <c r="G17" s="9">
        <v>1</v>
      </c>
      <c r="H17" s="1"/>
      <c r="I17" s="13">
        <v>30</v>
      </c>
      <c r="J17" s="13">
        <f t="shared" si="0"/>
        <v>30</v>
      </c>
      <c r="K17" s="9"/>
      <c r="L17" s="9"/>
      <c r="M17" s="13">
        <f t="shared" si="1"/>
        <v>30</v>
      </c>
      <c r="N17" s="9"/>
    </row>
    <row r="18" spans="1:14" s="2" customFormat="1" ht="15.75" x14ac:dyDescent="0.25">
      <c r="A18" s="12" t="s">
        <v>16</v>
      </c>
      <c r="B18" s="79">
        <v>42709</v>
      </c>
      <c r="C18" s="79" t="s">
        <v>88</v>
      </c>
      <c r="D18" s="5">
        <v>7</v>
      </c>
      <c r="E18" s="9" t="s">
        <v>81</v>
      </c>
      <c r="F18" s="9" t="s">
        <v>89</v>
      </c>
      <c r="G18" s="9"/>
      <c r="H18" s="1">
        <v>1</v>
      </c>
      <c r="I18" s="13">
        <v>42</v>
      </c>
      <c r="J18" s="13">
        <f t="shared" si="0"/>
        <v>28</v>
      </c>
      <c r="K18" s="9"/>
      <c r="L18" s="9"/>
      <c r="M18" s="13">
        <f t="shared" si="1"/>
        <v>28</v>
      </c>
      <c r="N18" s="9"/>
    </row>
    <row r="19" spans="1:14" s="2" customFormat="1" ht="15.75" x14ac:dyDescent="0.25">
      <c r="A19" s="12" t="s">
        <v>48</v>
      </c>
      <c r="B19" s="31"/>
      <c r="C19" s="31"/>
      <c r="D19" s="1"/>
      <c r="E19" s="9"/>
      <c r="F19" s="9"/>
      <c r="G19" s="9"/>
      <c r="H19" s="1"/>
      <c r="I19" s="13"/>
      <c r="J19" s="13">
        <f t="shared" si="0"/>
        <v>0</v>
      </c>
      <c r="K19" s="9"/>
      <c r="L19" s="9"/>
      <c r="M19" s="13">
        <f t="shared" si="1"/>
        <v>0</v>
      </c>
      <c r="N19" s="9"/>
    </row>
    <row r="20" spans="1:14" s="2" customFormat="1" ht="15.75" x14ac:dyDescent="0.25">
      <c r="A20" s="12" t="s">
        <v>55</v>
      </c>
      <c r="B20" s="31"/>
      <c r="C20" s="31"/>
      <c r="D20" s="5"/>
      <c r="E20" s="9"/>
      <c r="F20" s="9"/>
      <c r="G20" s="9"/>
      <c r="H20" s="1"/>
      <c r="I20" s="13"/>
      <c r="J20" s="13">
        <f t="shared" si="0"/>
        <v>0</v>
      </c>
      <c r="K20" s="9"/>
      <c r="L20" s="9"/>
      <c r="M20" s="13">
        <f t="shared" si="1"/>
        <v>0</v>
      </c>
      <c r="N20" s="11"/>
    </row>
    <row r="21" spans="1:14" s="2" customFormat="1" ht="15.75" x14ac:dyDescent="0.25">
      <c r="A21" s="12" t="s">
        <v>56</v>
      </c>
      <c r="B21" s="31"/>
      <c r="C21" s="31"/>
      <c r="D21" s="5"/>
      <c r="E21" s="9"/>
      <c r="F21" s="9"/>
      <c r="G21" s="9"/>
      <c r="H21" s="1"/>
      <c r="I21" s="13"/>
      <c r="J21" s="13"/>
      <c r="K21" s="9"/>
      <c r="L21" s="9"/>
      <c r="M21" s="13"/>
      <c r="N21" s="11"/>
    </row>
    <row r="22" spans="1:14" s="2" customFormat="1" ht="15.75" x14ac:dyDescent="0.25">
      <c r="A22" s="12" t="s">
        <v>57</v>
      </c>
      <c r="B22" s="31"/>
      <c r="C22" s="31"/>
      <c r="D22" s="5"/>
      <c r="E22" s="9"/>
      <c r="F22" s="9"/>
      <c r="G22" s="9"/>
      <c r="H22" s="1"/>
      <c r="I22" s="13"/>
      <c r="J22" s="13">
        <f t="shared" si="0"/>
        <v>0</v>
      </c>
      <c r="K22" s="9"/>
      <c r="L22" s="9"/>
      <c r="M22" s="13">
        <f t="shared" si="1"/>
        <v>0</v>
      </c>
      <c r="N22" s="11"/>
    </row>
    <row r="23" spans="1:14" s="2" customFormat="1" ht="15.75" x14ac:dyDescent="0.25">
      <c r="A23" s="12" t="s">
        <v>73</v>
      </c>
      <c r="B23" s="31"/>
      <c r="C23" s="31"/>
      <c r="D23" s="5"/>
      <c r="E23" s="9" t="s">
        <v>70</v>
      </c>
      <c r="F23" s="9"/>
      <c r="G23" s="68">
        <v>15</v>
      </c>
      <c r="H23" s="69"/>
      <c r="I23" s="13"/>
      <c r="J23" s="13"/>
      <c r="K23" s="43">
        <f>ROUND((270*G23/100)/2,1)</f>
        <v>20.3</v>
      </c>
      <c r="L23" s="11"/>
      <c r="M23" s="13">
        <f t="shared" si="1"/>
        <v>20.3</v>
      </c>
      <c r="N23" s="11"/>
    </row>
    <row r="24" spans="1:14" s="10" customFormat="1" ht="20.25" customHeight="1" x14ac:dyDescent="0.3">
      <c r="A24" s="53" t="s">
        <v>17</v>
      </c>
      <c r="B24" s="54"/>
      <c r="C24" s="54"/>
      <c r="D24" s="54"/>
      <c r="E24" s="55"/>
      <c r="F24" s="41"/>
      <c r="G24" s="41"/>
      <c r="H24" s="41"/>
      <c r="I24" s="32">
        <f>SUM(I14:I22)</f>
        <v>162</v>
      </c>
      <c r="J24" s="32">
        <f>SUM(J14:J22)</f>
        <v>128</v>
      </c>
      <c r="K24" s="32">
        <f>SUM(K14:K23)</f>
        <v>20.3</v>
      </c>
      <c r="L24" s="32">
        <f>SUM(L14:L22)</f>
        <v>0</v>
      </c>
      <c r="M24" s="32">
        <f>SUM(M14:M23)</f>
        <v>148.30000000000001</v>
      </c>
      <c r="N24" s="33"/>
    </row>
    <row r="25" spans="1:14" s="2" customFormat="1" ht="8.25" customHeight="1" x14ac:dyDescent="0.25"/>
    <row r="26" spans="1:14" s="2" customFormat="1" ht="15.75" customHeight="1" x14ac:dyDescent="0.25">
      <c r="B26" s="19" t="s">
        <v>44</v>
      </c>
      <c r="C26" s="37" t="s">
        <v>65</v>
      </c>
      <c r="D26" s="44" t="s">
        <v>69</v>
      </c>
    </row>
    <row r="27" spans="1:14" s="2" customFormat="1" ht="15.75" customHeight="1" x14ac:dyDescent="0.25">
      <c r="B27" s="19"/>
      <c r="C27" s="37" t="s">
        <v>61</v>
      </c>
      <c r="D27" s="44" t="s">
        <v>62</v>
      </c>
      <c r="J27" s="44"/>
    </row>
    <row r="28" spans="1:14" s="2" customFormat="1" ht="15.75" x14ac:dyDescent="0.25">
      <c r="A28" s="34"/>
      <c r="B28" s="19"/>
      <c r="C28" s="37" t="s">
        <v>63</v>
      </c>
      <c r="D28" s="44" t="s">
        <v>64</v>
      </c>
      <c r="J28" s="44"/>
      <c r="K28" s="49"/>
    </row>
    <row r="29" spans="1:14" ht="15" x14ac:dyDescent="0.25">
      <c r="B29" s="24"/>
      <c r="C29" s="24"/>
    </row>
    <row r="30" spans="1:14" s="29" customFormat="1" ht="16.5" x14ac:dyDescent="0.25">
      <c r="M30" s="4" t="s">
        <v>68</v>
      </c>
    </row>
    <row r="31" spans="1:14" s="25" customFormat="1" ht="16.5" x14ac:dyDescent="0.25">
      <c r="B31" s="18" t="s">
        <v>52</v>
      </c>
      <c r="C31" s="18"/>
      <c r="F31" s="18" t="s">
        <v>39</v>
      </c>
      <c r="G31" s="18"/>
      <c r="M31" s="18" t="s">
        <v>40</v>
      </c>
    </row>
    <row r="37" spans="3:13" ht="16.5" x14ac:dyDescent="0.25">
      <c r="F37" s="18" t="s">
        <v>2</v>
      </c>
      <c r="G37" s="18"/>
      <c r="M37" s="18" t="s">
        <v>90</v>
      </c>
    </row>
    <row r="40" spans="3:13" ht="15.75" x14ac:dyDescent="0.25">
      <c r="C40" s="37"/>
      <c r="D40" s="2"/>
    </row>
    <row r="41" spans="3:13" ht="15.75" x14ac:dyDescent="0.25">
      <c r="C41" s="37"/>
      <c r="D41" s="42"/>
    </row>
  </sheetData>
  <mergeCells count="18">
    <mergeCell ref="J1:N1"/>
    <mergeCell ref="J2:N2"/>
    <mergeCell ref="H6:I6"/>
    <mergeCell ref="G23:H23"/>
    <mergeCell ref="I9:M9"/>
    <mergeCell ref="I10:J10"/>
    <mergeCell ref="K10:K12"/>
    <mergeCell ref="L10:L12"/>
    <mergeCell ref="M10:M12"/>
    <mergeCell ref="G9:H10"/>
    <mergeCell ref="G11:G12"/>
    <mergeCell ref="H11:H12"/>
    <mergeCell ref="F9:F12"/>
    <mergeCell ref="A24:E24"/>
    <mergeCell ref="B13:C13"/>
    <mergeCell ref="A9:A12"/>
    <mergeCell ref="D9:D12"/>
    <mergeCell ref="E9:E12"/>
  </mergeCells>
  <phoneticPr fontId="1" type="noConversion"/>
  <pageMargins left="0.25" right="0" top="0.18" bottom="0" header="0.5" footer="0.37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 A1</vt:lpstr>
    </vt:vector>
  </TitlesOfParts>
  <Company>Wesmosis@Yahoo.Dk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THE SUN</cp:lastModifiedBy>
  <cp:lastPrinted>2016-04-02T17:32:10Z</cp:lastPrinted>
  <dcterms:created xsi:type="dcterms:W3CDTF">2007-11-29T09:34:22Z</dcterms:created>
  <dcterms:modified xsi:type="dcterms:W3CDTF">2016-05-16T07:29:31Z</dcterms:modified>
</cp:coreProperties>
</file>